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<sst xmlns="http://schemas.openxmlformats.org/spreadsheetml/2006/main" count="206" uniqueCount="206">
  <si>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</si>
  <si>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</si>
  <si>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</si>
  <si>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</si>
  <si>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</si>
  <si>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</si>
  <si>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</si>
  <si>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</si>
  <si>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</si>
  <si>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</si>
  <si>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</si>
  <si>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</si>
  <si>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</si>
  <si>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</si>
  <si>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</si>
  <si>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</si>
  <si>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</si>
  <si>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</si>
  <si>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</si>
  <si>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</si>
  <si>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</si>
  <si>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</si>
  <si>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</si>
  <si>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</si>
  <si>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</si>
  <si>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</si>
  <si>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</si>
  <si>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</si>
  <si>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</si>
  <si>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</si>
  <si>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</si>
  <si>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</si>
  <si>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</si>
  <si>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</si>
  <si>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</si>
  <si>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</si>
  <si>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</si>
  <si>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</si>
  <si>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</si>
  <si>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</si>
  <si>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</si>
  <si>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</si>
  <si>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</si>
  <si>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</si>
  <si>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</si>
  <si>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</si>
  <si>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</si>
  <si>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</si>
  <si>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</si>
  <si>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</si>
  <si>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</si>
  <si>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</si>
  <si>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</si>
  <si>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</si>
  <si>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</si>
  <si>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</si>
  <si>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</si>
  <si>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</si>
  <si>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</si>
  <si>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</si>
  <si>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</si>
  <si>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</si>
  <si>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</si>
  <si>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</si>
  <si>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</si>
  <si>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</si>
  <si>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</si>
  <si>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</si>
  <si>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</si>
  <si>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</si>
  <si>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</si>
  <si>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</si>
  <si>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</si>
  <si>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</si>
  <si>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</si>
  <si>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</si>
  <si>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</si>
  <si>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</si>
  <si>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</si>
  <si>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</si>
  <si>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</si>
  <si>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</si>
  <si>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</si>
  <si>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</si>
  <si>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</si>
  <si>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</si>
  <si>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</si>
  <si>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</si>
  <si>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</si>
  <si>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</si>
  <si>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</si>
  <si>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</si>
  <si>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</si>
  <si>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</si>
  <si>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</si>
  <si>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</si>
  <si>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</si>
  <si>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</si>
  <si>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</si>
  <si>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</si>
  <si>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</si>
  <si>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</si>
  <si>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</si>
  <si>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</si>
  <si>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</si>
  <si>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</si>
  <si>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</si>
  <si>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</si>
  <si>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</si>
  <si>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</si>
  <si>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</si>
  <si>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</si>
  <si>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</si>
  <si>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</si>
  <si>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</si>
  <si>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</si>
  <si>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</si>
  <si>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</si>
  <si>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</si>
  <si>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</si>
  <si>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</si>
  <si>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</si>
  <si>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</si>
  <si>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</si>
  <si>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</si>
  <si>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</si>
  <si>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</si>
  <si>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</si>
  <si>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</si>
  <si>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</si>
  <si>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</si>
  <si>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</si>
  <si>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</si>
  <si>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</si>
  <si>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</si>
  <si>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</si>
  <si>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</si>
  <si>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</si>
  <si>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</si>
  <si>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</si>
  <si>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</si>
  <si>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</si>
  <si>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</si>
  <si>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</si>
  <si>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</si>
  <si>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</si>
  <si>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</si>
  <si>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</si>
  <si>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</si>
  <si>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</si>
  <si>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</si>
  <si>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</si>
  <si>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</si>
  <si>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</si>
  <si>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</si>
  <si>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</si>
  <si>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</si>
  <si>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</si>
  <si>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</si>
  <si>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</si>
  <si>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</si>
  <si>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</si>
  <si>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</si>
  <si>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</si>
  <si>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</si>
  <si>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</si>
  <si>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</si>
  <si>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</si>
  <si>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</si>
  <si>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</si>
  <si>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</si>
  <si>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</si>
  <si>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</si>
  <si>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</si>
  <si>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</si>
  <si>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</si>
  <si>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</si>
  <si>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</si>
  <si>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</si>
  <si>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</si>
  <si>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</si>
  <si>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</si>
  <si>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</si>
  <si>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</si>
  <si>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</si>
  <si>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</si>
  <si>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</si>
  <si>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</si>
  <si>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</si>
  <si>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</si>
  <si>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</si>
  <si>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</si>
  <si>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</si>
  <si>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</si>
  <si>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</si>
  <si>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</si>
  <si>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</si>
  <si>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</si>
  <si>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</si>
  <si>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</si>
  <si>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</si>
  <si>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</si>
  <si>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</si>
  <si>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</si>
  <si>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AL-BILAD MEDICAL SERVICES</t>
  </si>
  <si>
    <t>البلاد للخدمات الطبية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</si>
</sst>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D9" sqref="D9"/>
    </sheetView>
  </sheetViews>
  <sheetFormatPr defaultColWidth="9" defaultRowHeight="16.5"/>
  <cols>
    <col min="1" max="3" width="9" style="5"/>
    <col min="4" max="4" width="46.5703125" style="22" bestFit="1" customWidth="1"/>
    <col min="5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131002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1.05</v>
      </c>
      <c r="F6" s="13">
        <v>1.3</v>
      </c>
      <c r="G6" s="13">
        <v>1.48</v>
      </c>
      <c r="H6" s="13">
        <v>1.21</v>
      </c>
      <c r="I6" s="14" t="s">
        <v>5</v>
      </c>
    </row>
    <row r="7" spans="4:9">
      <c r="D7" s="12" t="s">
        <v>6</v>
      </c>
      <c r="E7" s="15">
        <v>627278.12</v>
      </c>
      <c r="F7" s="15">
        <v>5826479.54</v>
      </c>
      <c r="G7" s="15">
        <v>447559.37</v>
      </c>
      <c r="H7" s="15">
        <v>3999581.94</v>
      </c>
      <c r="I7" s="14" t="s">
        <v>7</v>
      </c>
    </row>
    <row r="8" spans="4:9">
      <c r="D8" s="12" t="s">
        <v>8</v>
      </c>
      <c r="E8" s="15">
        <v>522539</v>
      </c>
      <c r="F8" s="15">
        <v>3910057</v>
      </c>
      <c r="G8" s="15">
        <v>334137</v>
      </c>
      <c r="H8" s="15">
        <v>3413662</v>
      </c>
      <c r="I8" s="14" t="s">
        <v>9</v>
      </c>
    </row>
    <row r="9" spans="4:9">
      <c r="D9" s="12" t="s">
        <v>10</v>
      </c>
      <c r="E9" s="15">
        <v>780</v>
      </c>
      <c r="F9" s="15">
        <v>513</v>
      </c>
      <c r="G9" s="15">
        <v>353</v>
      </c>
      <c r="H9" s="15">
        <v>532</v>
      </c>
      <c r="I9" s="14" t="s">
        <v>11</v>
      </c>
    </row>
    <row r="10" spans="4:9">
      <c r="D10" s="12" t="s">
        <v>12</v>
      </c>
      <c r="E10" s="15">
        <v>22000000</v>
      </c>
      <c r="F10" s="15">
        <v>22000000</v>
      </c>
      <c r="G10" s="15">
        <v>18900000</v>
      </c>
      <c r="H10" s="15">
        <v>18900000</v>
      </c>
      <c r="I10" s="14" t="s">
        <v>13</v>
      </c>
    </row>
    <row r="11" spans="4:9">
      <c r="D11" s="12" t="s">
        <v>14</v>
      </c>
      <c r="E11" s="15">
        <v>23100000</v>
      </c>
      <c r="F11" s="15">
        <v>28600000</v>
      </c>
      <c r="G11" s="15">
        <v>27972000</v>
      </c>
      <c r="H11" s="15">
        <v>22869000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757311</v>
      </c>
      <c r="F16" s="25">
        <v>1560527</v>
      </c>
      <c r="G16" s="25">
        <v>951559</v>
      </c>
      <c r="H16" s="25">
        <v>1170437</v>
      </c>
      <c r="I16" s="11" t="s">
        <v>21</v>
      </c>
    </row>
    <row r="17" spans="4:9">
      <c r="D17" s="12" t="s">
        <v>22</v>
      </c>
      <c r="E17" s="26">
        <v>19706604</v>
      </c>
      <c r="F17" s="26">
        <v>11983560</v>
      </c>
      <c r="G17" s="26">
        <v>13109049</v>
      </c>
      <c r="H17" s="26">
        <v>15021744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1139561</v>
      </c>
      <c r="F21" s="26">
        <v>1132412</v>
      </c>
      <c r="G21" s="26">
        <v>1040729</v>
      </c>
      <c r="H21" s="26">
        <v>970178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22147471</v>
      </c>
      <c r="F23" s="26">
        <v>15270076</v>
      </c>
      <c r="G23" s="26">
        <v>16246757</v>
      </c>
      <c r="H23" s="26">
        <v>18046941</v>
      </c>
      <c r="I23" s="14" t="s">
        <v>35</v>
      </c>
    </row>
    <row r="24" spans="4:9">
      <c r="D24" s="12" t="s">
        <v>36</v>
      </c>
      <c r="E24" s="26">
        <v>5229192</v>
      </c>
      <c r="F24" s="26">
        <v>5229192</v>
      </c>
      <c r="G24" s="26">
        <v>5306021</v>
      </c>
      <c r="H24" s="26">
        <v>5342369</v>
      </c>
      <c r="I24" s="14" t="s">
        <v>37</v>
      </c>
    </row>
    <row r="25" spans="4:9">
      <c r="D25" s="12" t="s">
        <v>38</v>
      </c>
      <c r="E25" s="26">
        <v>14080751</v>
      </c>
      <c r="F25" s="26">
        <v>14865343</v>
      </c>
      <c r="G25" s="26">
        <v>14535052</v>
      </c>
      <c r="H25" s="26">
        <v>9248945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2663235</v>
      </c>
      <c r="F27" s="26">
        <v>1162374</v>
      </c>
      <c r="G27" s="26">
        <v>22027</v>
      </c>
      <c r="H27" s="26">
        <v>4648452</v>
      </c>
      <c r="I27" s="14" t="s">
        <v>43</v>
      </c>
    </row>
    <row r="28" spans="4:9">
      <c r="D28" s="12" t="s">
        <v>44</v>
      </c>
      <c r="E28" s="26">
        <v>16743986</v>
      </c>
      <c r="F28" s="26">
        <v>16027717</v>
      </c>
      <c r="G28" s="26">
        <v>14557079</v>
      </c>
      <c r="H28" s="26">
        <v>13897397</v>
      </c>
      <c r="I28" s="14" t="s">
        <v>45</v>
      </c>
    </row>
    <row r="29" spans="4:9">
      <c r="D29" s="12" t="s">
        <v>46</v>
      </c>
      <c r="E29" s="26">
        <v>63501</v>
      </c>
      <c r="F29" s="26">
        <v>159581</v>
      </c>
      <c r="G29" s="26">
        <v>231995</v>
      </c>
      <c r="H29" s="26">
        <v>317197</v>
      </c>
      <c r="I29" s="14" t="s">
        <v>47</v>
      </c>
    </row>
    <row r="30" spans="4:9">
      <c r="D30" s="28" t="s">
        <v>48</v>
      </c>
      <c r="E30" s="29">
        <v>44184150</v>
      </c>
      <c r="F30" s="29">
        <v>36686566</v>
      </c>
      <c r="G30" s="29">
        <v>36341852</v>
      </c>
      <c r="H30" s="29">
        <v>37603904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8172708</v>
      </c>
      <c r="F35" s="25">
        <v>4813205</v>
      </c>
      <c r="G35" s="25">
        <v>321059</v>
      </c>
      <c r="H35" s="25">
        <v>10675539</v>
      </c>
      <c r="I35" s="11" t="s">
        <v>55</v>
      </c>
    </row>
    <row r="36" spans="4:9">
      <c r="D36" s="12" t="s">
        <v>56</v>
      </c>
      <c r="E36" s="26">
        <v>822151</v>
      </c>
      <c r="F36" s="26">
        <v>100180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1000000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14181747</v>
      </c>
      <c r="F39" s="26">
        <v>7689906</v>
      </c>
      <c r="G39" s="26">
        <v>10529081</v>
      </c>
      <c r="H39" s="26">
        <v>13394592</v>
      </c>
      <c r="I39" s="14" t="s">
        <v>63</v>
      </c>
    </row>
    <row r="40" spans="4:9">
      <c r="D40" s="12" t="s">
        <v>64</v>
      </c>
      <c r="E40" s="26">
        <v>902233</v>
      </c>
      <c r="F40" s="26">
        <v>2329140</v>
      </c>
      <c r="G40" s="26">
        <v>2107103</v>
      </c>
      <c r="H40" s="26">
        <v>2240844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15083980</v>
      </c>
      <c r="F43" s="29">
        <v>10019046</v>
      </c>
      <c r="G43" s="29">
        <v>12636184</v>
      </c>
      <c r="H43" s="29">
        <v>15635436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30000000</v>
      </c>
      <c r="F46" s="25">
        <v>22000000</v>
      </c>
      <c r="G46" s="25">
        <v>18900000</v>
      </c>
      <c r="H46" s="25">
        <v>18900000</v>
      </c>
      <c r="I46" s="11" t="s">
        <v>75</v>
      </c>
    </row>
    <row r="47" spans="4:9">
      <c r="D47" s="12" t="s">
        <v>76</v>
      </c>
      <c r="E47" s="26">
        <v>22000000</v>
      </c>
      <c r="F47" s="26">
        <v>22000000</v>
      </c>
      <c r="G47" s="26">
        <v>18900000</v>
      </c>
      <c r="H47" s="26">
        <v>18900000</v>
      </c>
      <c r="I47" s="14" t="s">
        <v>77</v>
      </c>
    </row>
    <row r="48" spans="4:9">
      <c r="D48" s="12" t="s">
        <v>78</v>
      </c>
      <c r="E48" s="26">
        <v>22000000</v>
      </c>
      <c r="F48" s="26">
        <v>22000000</v>
      </c>
      <c r="G48" s="26">
        <v>18900000</v>
      </c>
      <c r="H48" s="26">
        <v>18900000</v>
      </c>
      <c r="I48" s="14" t="s">
        <v>79</v>
      </c>
    </row>
    <row r="49" spans="4:9">
      <c r="D49" s="12" t="s">
        <v>80</v>
      </c>
      <c r="E49" s="26">
        <v>2234037</v>
      </c>
      <c r="F49" s="26">
        <v>1867687</v>
      </c>
      <c r="G49" s="26">
        <v>1503945</v>
      </c>
      <c r="H49" s="26">
        <v>1294509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1100000</v>
      </c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-294771</v>
      </c>
      <c r="F57" s="26">
        <v>-238881</v>
      </c>
      <c r="G57" s="26">
        <v>-212865</v>
      </c>
      <c r="H57" s="26">
        <v>-185544</v>
      </c>
      <c r="I57" s="14" t="s">
        <v>93</v>
      </c>
    </row>
    <row r="58" spans="4:9">
      <c r="D58" s="12" t="s">
        <v>94</v>
      </c>
      <c r="E58" s="26">
        <v>4060904</v>
      </c>
      <c r="F58" s="26">
        <v>3038714</v>
      </c>
      <c r="G58" s="26">
        <v>3514588</v>
      </c>
      <c r="H58" s="26">
        <v>1959503</v>
      </c>
      <c r="I58" s="14" t="s">
        <v>95</v>
      </c>
    </row>
    <row r="59" spans="4:9">
      <c r="D59" s="12" t="s">
        <v>96</v>
      </c>
      <c r="E59" s="26">
        <v>29100170</v>
      </c>
      <c r="F59" s="26">
        <v>26667520</v>
      </c>
      <c r="G59" s="26">
        <v>23705668</v>
      </c>
      <c r="H59" s="26">
        <v>21968468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44184150</v>
      </c>
      <c r="F61" s="29">
        <v>36686566</v>
      </c>
      <c r="G61" s="29">
        <v>36341852</v>
      </c>
      <c r="H61" s="29">
        <v>37603904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20195785</v>
      </c>
      <c r="F65" s="25">
        <v>17139446</v>
      </c>
      <c r="G65" s="25">
        <v>13045932</v>
      </c>
      <c r="H65" s="25">
        <v>12785577</v>
      </c>
      <c r="I65" s="11" t="s">
        <v>105</v>
      </c>
    </row>
    <row r="66" spans="4:9">
      <c r="D66" s="12" t="s">
        <v>106</v>
      </c>
      <c r="E66" s="26">
        <v>9873749</v>
      </c>
      <c r="F66" s="26">
        <v>8292793</v>
      </c>
      <c r="G66" s="26">
        <v>6745758</v>
      </c>
      <c r="H66" s="26">
        <v>7057053</v>
      </c>
      <c r="I66" s="14" t="s">
        <v>107</v>
      </c>
    </row>
    <row r="67" spans="4:9">
      <c r="D67" s="12" t="s">
        <v>108</v>
      </c>
      <c r="E67" s="26">
        <v>10322036</v>
      </c>
      <c r="F67" s="26">
        <v>8846653</v>
      </c>
      <c r="G67" s="26">
        <v>6300174</v>
      </c>
      <c r="H67" s="26">
        <v>5728524</v>
      </c>
      <c r="I67" s="14" t="s">
        <v>109</v>
      </c>
    </row>
    <row r="68" spans="4:9">
      <c r="D68" s="12" t="s">
        <v>110</v>
      </c>
      <c r="E68" s="26">
        <v>4252523</v>
      </c>
      <c r="F68" s="26">
        <v>3632514</v>
      </c>
      <c r="G68" s="26">
        <v>3204032</v>
      </c>
      <c r="H68" s="26">
        <v>2707486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1205382</v>
      </c>
      <c r="F70" s="26">
        <v>1163157</v>
      </c>
      <c r="G70" s="26">
        <v>884525</v>
      </c>
      <c r="H70" s="26">
        <v>1194849</v>
      </c>
      <c r="I70" s="14" t="s">
        <v>115</v>
      </c>
    </row>
    <row r="71" spans="4:9">
      <c r="D71" s="12" t="s">
        <v>116</v>
      </c>
      <c r="E71" s="26">
        <v>2793863</v>
      </c>
      <c r="F71" s="26">
        <v>1154342</v>
      </c>
      <c r="G71" s="26">
        <v>1057804</v>
      </c>
      <c r="H71" s="26">
        <v>539590</v>
      </c>
      <c r="I71" s="14" t="s">
        <v>117</v>
      </c>
    </row>
    <row r="72" spans="4:9">
      <c r="D72" s="12" t="s">
        <v>118</v>
      </c>
      <c r="E72" s="26">
        <v>3275650</v>
      </c>
      <c r="F72" s="26">
        <v>4059797</v>
      </c>
      <c r="G72" s="26">
        <v>2038338</v>
      </c>
      <c r="H72" s="26">
        <v>2481448</v>
      </c>
      <c r="I72" s="14" t="s">
        <v>119</v>
      </c>
    </row>
    <row r="73" spans="4:9">
      <c r="D73" s="12" t="s">
        <v>120</v>
      </c>
      <c r="E73" s="26">
        <v>585786</v>
      </c>
      <c r="F73" s="26">
        <v>429645</v>
      </c>
      <c r="G73" s="26">
        <v>414164</v>
      </c>
      <c r="H73" s="26">
        <v>127727</v>
      </c>
      <c r="I73" s="14" t="s">
        <v>121</v>
      </c>
    </row>
    <row r="74" spans="4:9">
      <c r="D74" s="12" t="s">
        <v>122</v>
      </c>
      <c r="E74" s="26">
        <v>64102</v>
      </c>
      <c r="F74" s="26">
        <v>778912</v>
      </c>
      <c r="G74" s="26">
        <v>296738</v>
      </c>
      <c r="H74" s="26">
        <v>172052</v>
      </c>
      <c r="I74" s="14" t="s">
        <v>123</v>
      </c>
    </row>
    <row r="75" spans="4:9">
      <c r="D75" s="12" t="s">
        <v>124</v>
      </c>
      <c r="E75" s="26">
        <v>3797334</v>
      </c>
      <c r="F75" s="26">
        <v>3710530</v>
      </c>
      <c r="G75" s="26">
        <v>2155764</v>
      </c>
      <c r="H75" s="26">
        <v>2437123</v>
      </c>
      <c r="I75" s="14" t="s">
        <v>125</v>
      </c>
    </row>
    <row r="76" spans="4:9">
      <c r="D76" s="12" t="s">
        <v>126</v>
      </c>
      <c r="E76" s="26">
        <v>93289</v>
      </c>
      <c r="F76" s="26">
        <v>33114</v>
      </c>
      <c r="G76" s="26">
        <v>16402</v>
      </c>
      <c r="H76" s="26">
        <v>11923</v>
      </c>
      <c r="I76" s="14" t="s">
        <v>127</v>
      </c>
    </row>
    <row r="77" spans="4:9">
      <c r="D77" s="12" t="s">
        <v>128</v>
      </c>
      <c r="E77" s="26">
        <v>3704045</v>
      </c>
      <c r="F77" s="26">
        <v>3677416</v>
      </c>
      <c r="G77" s="26">
        <v>2139362</v>
      </c>
      <c r="H77" s="26">
        <v>2425200</v>
      </c>
      <c r="I77" s="43" t="s">
        <v>129</v>
      </c>
    </row>
    <row r="78" spans="4:9">
      <c r="D78" s="12" t="s">
        <v>130</v>
      </c>
      <c r="E78" s="26">
        <v>1175505</v>
      </c>
      <c r="F78" s="26">
        <v>609548</v>
      </c>
      <c r="G78" s="26">
        <v>329840</v>
      </c>
      <c r="H78" s="26">
        <v>256912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40000</v>
      </c>
      <c r="F81" s="26">
        <v>40000</v>
      </c>
      <c r="G81" s="26">
        <v>45000</v>
      </c>
      <c r="H81" s="26">
        <v>0</v>
      </c>
      <c r="I81" s="43" t="s">
        <v>137</v>
      </c>
    </row>
    <row r="82" spans="4:9">
      <c r="D82" s="12" t="s">
        <v>138</v>
      </c>
      <c r="E82" s="26">
        <v>2488540</v>
      </c>
      <c r="F82" s="26">
        <v>3027868</v>
      </c>
      <c r="G82" s="26">
        <v>1764522</v>
      </c>
      <c r="H82" s="26">
        <v>2168288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2488540</v>
      </c>
      <c r="F84" s="29">
        <v>3027868</v>
      </c>
      <c r="G84" s="29">
        <v>1764522</v>
      </c>
      <c r="H84" s="29">
        <v>2168288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1560527</v>
      </c>
      <c r="F88" s="25">
        <v>951559</v>
      </c>
      <c r="G88" s="25">
        <v>1170437</v>
      </c>
      <c r="H88" s="25">
        <v>2098553</v>
      </c>
      <c r="I88" s="11" t="s">
        <v>145</v>
      </c>
    </row>
    <row r="89" spans="4:9">
      <c r="D89" s="12" t="s">
        <v>146</v>
      </c>
      <c r="E89" s="26">
        <v>-192924</v>
      </c>
      <c r="F89" s="26">
        <v>3439196</v>
      </c>
      <c r="G89" s="26">
        <v>1235376</v>
      </c>
      <c r="H89" s="26">
        <v>1840461</v>
      </c>
      <c r="I89" s="14" t="s">
        <v>147</v>
      </c>
    </row>
    <row r="90" spans="4:9">
      <c r="D90" s="12" t="s">
        <v>148</v>
      </c>
      <c r="E90" s="26">
        <v>-1881461</v>
      </c>
      <c r="F90" s="26">
        <v>-2595493</v>
      </c>
      <c r="G90" s="26">
        <v>-1626718</v>
      </c>
      <c r="H90" s="26">
        <v>-2929576</v>
      </c>
      <c r="I90" s="14" t="s">
        <v>149</v>
      </c>
    </row>
    <row r="91" spans="4:9">
      <c r="D91" s="12" t="s">
        <v>150</v>
      </c>
      <c r="E91" s="26">
        <v>1271169</v>
      </c>
      <c r="F91" s="26">
        <v>-234735</v>
      </c>
      <c r="G91" s="26">
        <v>172464</v>
      </c>
      <c r="H91" s="26">
        <v>160999</v>
      </c>
      <c r="I91" s="14" t="s">
        <v>151</v>
      </c>
    </row>
    <row r="92" spans="4:9">
      <c r="D92" s="28" t="s">
        <v>152</v>
      </c>
      <c r="E92" s="29">
        <v>757311</v>
      </c>
      <c r="F92" s="29">
        <v>1560527</v>
      </c>
      <c r="G92" s="29">
        <v>951559</v>
      </c>
      <c r="H92" s="29">
        <v>1170437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2.3751772727272726</v>
      </c>
      <c r="F96" s="10">
        <f>+F8*100/F10</f>
        <v>17.772986363636363</v>
      </c>
      <c r="G96" s="10">
        <f>+G8*100/G10</f>
        <v>1.7679206349206349</v>
      </c>
      <c r="H96" s="10">
        <f>+H8*100/H10</f>
        <v>18.061703703703703</v>
      </c>
      <c r="I96" s="11" t="s">
        <v>157</v>
      </c>
    </row>
    <row r="97" spans="1:15">
      <c r="D97" s="12" t="s">
        <v>158</v>
      </c>
      <c r="E97" s="13">
        <f>+E84/E10</f>
        <v>0.11311545454545455</v>
      </c>
      <c r="F97" s="13">
        <f>+F84/F10</f>
        <v>0.13763036363636363</v>
      </c>
      <c r="G97" s="13">
        <f>+G84/G10</f>
        <v>9.3360952380952378E-2</v>
      </c>
      <c r="H97" s="13">
        <f>+H84/H10</f>
        <v>0.1147242328042328</v>
      </c>
      <c r="I97" s="14" t="s">
        <v>159</v>
      </c>
    </row>
    <row r="98" spans="1:15">
      <c r="D98" s="12" t="s">
        <v>160</v>
      </c>
      <c r="E98" s="13">
        <f>+E55/E10</f>
        <v>0.05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1.322735</v>
      </c>
      <c r="F99" s="13">
        <f>+F59/F10</f>
        <v>1.2121599999999999</v>
      </c>
      <c r="G99" s="13">
        <f>+G59/G10</f>
        <v>1.2542681481481481</v>
      </c>
      <c r="H99" s="13">
        <f>+H59/H10</f>
        <v>1.1623528042328042</v>
      </c>
      <c r="I99" s="14" t="s">
        <v>163</v>
      </c>
    </row>
    <row r="100" spans="1:15">
      <c r="D100" s="12" t="s">
        <v>164</v>
      </c>
      <c r="E100" s="13">
        <f>+E11/E84</f>
        <v>9.2825512147684996</v>
      </c>
      <c r="F100" s="13">
        <f>+F11/F84</f>
        <v>9.4455900983794532</v>
      </c>
      <c r="G100" s="13">
        <f>+G11/G84</f>
        <v>15.852451825480214</v>
      </c>
      <c r="H100" s="13">
        <f>+H11/H84</f>
        <v>10.547030652754616</v>
      </c>
      <c r="I100" s="14" t="s">
        <v>165</v>
      </c>
    </row>
    <row r="101" spans="1:15">
      <c r="D101" s="12" t="s">
        <v>166</v>
      </c>
      <c r="E101" s="13">
        <f>+E55*100/E11</f>
        <v>4.7619047619047619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44.202624832230946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0.7938097956128779</v>
      </c>
      <c r="F103" s="46">
        <f>+F11/F59</f>
        <v>1.0724656810982049</v>
      </c>
      <c r="G103" s="46">
        <f>+G11/G59</f>
        <v>1.1799709672809051</v>
      </c>
      <c r="H103" s="46">
        <f>+H11/H59</f>
        <v>1.040992025479428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51.109852872765281</v>
      </c>
      <c r="F105" s="51">
        <f>+F67*100/F65</f>
        <v>51.615746506625712</v>
      </c>
      <c r="G105" s="51">
        <f>+G67*100/G65</f>
        <v>48.292249262068822</v>
      </c>
      <c r="H105" s="51">
        <f>+H67*100/H65</f>
        <v>44.804579410064953</v>
      </c>
      <c r="I105" s="11" t="s">
        <v>173</v>
      </c>
    </row>
    <row r="106" spans="1:15">
      <c r="D106" s="12" t="s">
        <v>174</v>
      </c>
      <c r="E106" s="52">
        <f>+E75*100/E65</f>
        <v>18.802606583502449</v>
      </c>
      <c r="F106" s="52">
        <f>+F75*100/F65</f>
        <v>21.649066136676762</v>
      </c>
      <c r="G106" s="52">
        <f>+G75*100/G65</f>
        <v>16.524415426969878</v>
      </c>
      <c r="H106" s="52">
        <f>+H75*100/H65</f>
        <v>19.061501878249217</v>
      </c>
      <c r="I106" s="14" t="s">
        <v>175</v>
      </c>
    </row>
    <row r="107" spans="1:15">
      <c r="D107" s="12" t="s">
        <v>176</v>
      </c>
      <c r="E107" s="52">
        <f>+E82*100/E65</f>
        <v>12.322076116377749</v>
      </c>
      <c r="F107" s="52">
        <f>+F82*100/F65</f>
        <v>17.666078588537808</v>
      </c>
      <c r="G107" s="52">
        <f>+G82*100/G65</f>
        <v>13.525457590917997</v>
      </c>
      <c r="H107" s="52">
        <f>+H82*100/H65</f>
        <v>16.958859189538337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5.8433374864063241</v>
      </c>
      <c r="F108" s="52">
        <f>(F82+F76)*100/F30</f>
        <v>8.3436045772177199</v>
      </c>
      <c r="G108" s="52">
        <f>(G82+G76)*100/G30</f>
        <v>4.9004767285937989</v>
      </c>
      <c r="H108" s="52">
        <f>(H82+H76)*100/H30</f>
        <v>5.7978315230248434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8.5516338907985769</v>
      </c>
      <c r="F109" s="53">
        <f>+F84*100/F59</f>
        <v>11.35414166746664</v>
      </c>
      <c r="G109" s="53">
        <f>+G84*100/G59</f>
        <v>7.4434603572445202</v>
      </c>
      <c r="H109" s="53">
        <f>+H84*100/H59</f>
        <v>9.8700009486323754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34.138893698305843</v>
      </c>
      <c r="F111" s="10">
        <f>+F43*100/F30</f>
        <v>27.309849605438679</v>
      </c>
      <c r="G111" s="10">
        <f>+G43*100/G30</f>
        <v>34.770335865106709</v>
      </c>
      <c r="H111" s="10">
        <f>+H43*100/H30</f>
        <v>41.579289214226264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65.861106301694164</v>
      </c>
      <c r="F112" s="13">
        <f>+F59*100/F30</f>
        <v>72.690150394561329</v>
      </c>
      <c r="G112" s="13">
        <f>+G59*100/G30</f>
        <v>65.229664134893284</v>
      </c>
      <c r="H112" s="13">
        <f>+H59*100/H30</f>
        <v>58.420710785773736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40.705056330328333</v>
      </c>
      <c r="F113" s="46">
        <f>+F75/F76</f>
        <v>112.05321012260676</v>
      </c>
      <c r="G113" s="46">
        <f>+G75/G76</f>
        <v>131.43299597610047</v>
      </c>
      <c r="H113" s="46">
        <f>+H75/H76</f>
        <v>204.40518325924683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0.45708212107735469</v>
      </c>
      <c r="F115" s="10">
        <f>+F65/F30</f>
        <v>0.46718589033380775</v>
      </c>
      <c r="G115" s="10">
        <f>+G65/G30</f>
        <v>0.35897818306012585</v>
      </c>
      <c r="H115" s="10">
        <f>+H65/H30</f>
        <v>0.34000663867241021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1.2061515698830614</v>
      </c>
      <c r="F116" s="13">
        <f>+F65/F28</f>
        <v>1.0693629042738901</v>
      </c>
      <c r="G116" s="13">
        <f>+G65/G28</f>
        <v>0.89619160547249899</v>
      </c>
      <c r="H116" s="13">
        <f>+H65/H28</f>
        <v>0.91999796796479227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2.5353357711113267</v>
      </c>
      <c r="F117" s="46">
        <f>+F65/F120</f>
        <v>2.2610899227853727</v>
      </c>
      <c r="G117" s="46">
        <f>+G65/G120</f>
        <v>2.281684376659328</v>
      </c>
      <c r="H117" s="46">
        <f>+H65/H120</f>
        <v>2.7481981682801528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1.5616884859107978</v>
      </c>
      <c r="F119" s="58">
        <f>+F23/F39</f>
        <v>1.9857298645783186</v>
      </c>
      <c r="G119" s="58">
        <f>+G23/G39</f>
        <v>1.5430365670090296</v>
      </c>
      <c r="H119" s="58">
        <f>+H23/H39</f>
        <v>1.3473304002092785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7965724</v>
      </c>
      <c r="F120" s="29">
        <f>+F23-F39</f>
        <v>7580170</v>
      </c>
      <c r="G120" s="29">
        <f>+G23-G39</f>
        <v>5717676</v>
      </c>
      <c r="H120" s="29">
        <f>+H23-H39</f>
        <v>4652349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2016-09-08T10:03:38Z</dcterms:modified>
</cp:coreProperties>
</file>